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D8" i="1"/>
  <c r="G102"/>
  <c r="G44"/>
  <c r="G17"/>
  <c r="G26"/>
  <c r="G33"/>
  <c r="G36"/>
  <c r="G12"/>
  <c r="G53" l="1"/>
  <c r="G89"/>
  <c r="G97"/>
  <c r="G105"/>
  <c r="G116"/>
  <c r="D101" l="1"/>
  <c r="G101" s="1"/>
  <c r="D43"/>
  <c r="G43" s="1"/>
  <c r="G20"/>
  <c r="G9"/>
  <c r="D121" l="1"/>
  <c r="G121" s="1"/>
  <c r="G8"/>
  <c r="D42"/>
  <c r="G42" s="1"/>
</calcChain>
</file>

<file path=xl/sharedStrings.xml><?xml version="1.0" encoding="utf-8"?>
<sst xmlns="http://schemas.openxmlformats.org/spreadsheetml/2006/main" count="129" uniqueCount="129">
  <si>
    <t>Oznaka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</si>
  <si>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</si>
  <si>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</si>
  <si>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</si>
  <si>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</si>
  <si>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</si>
  <si>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64 Prihodi od imovine</t>
  </si>
  <si>
    <t>641 Prihodi od financijske imovine</t>
  </si>
  <si>
    <t>6413 Kamate na oročena sredstva i depozite po viđenju</t>
  </si>
  <si>
    <t>6414 Prihodi od zateznih kamata</t>
  </si>
  <si>
    <t>6415 Prihodi od pozitivnih tečajnih razlika i razlika zbog primjene valutne klauzule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</si>
  <si>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</si>
  <si>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</si>
  <si>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</si>
  <si>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usluga,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</si>
  <si>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</si>
  <si>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</si>
  <si>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</si>
  <si>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</si>
  <si>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</si>
  <si>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</si>
  <si>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</si>
  <si>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</si>
  <si>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</si>
  <si>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6714 Prihodi iz nadležnog proračuna za financiranje izdataka za financijsku imovinu i otplatu zajmova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</si>
  <si>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</si>
  <si>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</si>
  <si>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</si>
  <si>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</si>
  <si>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</si>
  <si>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</si>
  <si>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</si>
  <si>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</si>
  <si>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</si>
  <si>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723 Prihodi od prodaje prijevoznih sredstava</t>
  </si>
  <si>
    <t>7231 Prijevozna sredstva u cestovnom prometu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</si>
  <si>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</si>
  <si>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</si>
  <si>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</si>
  <si>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</si>
  <si>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</si>
  <si>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</si>
  <si>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</si>
  <si>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</si>
  <si>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</si>
  <si>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</si>
  <si>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</si>
  <si>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</si>
  <si>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</si>
  <si>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</si>
  <si>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</si>
  <si>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</si>
  <si>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</si>
  <si>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</si>
  <si>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</si>
  <si>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</si>
  <si>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</si>
  <si>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</si>
  <si>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</si>
  <si>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</si>
  <si>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</si>
  <si>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</si>
  <si>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</si>
  <si>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</si>
  <si>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</si>
  <si>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</si>
  <si>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</si>
  <si>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</si>
  <si>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</si>
  <si>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</si>
  <si>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</si>
  <si>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</si>
  <si>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325 Rashodi lijekova i potrošnog medicinskog materijala kod zdravstvenih ustanova</t>
  </si>
  <si>
    <t>3251 Rashodi po osnovi utroška lijekova i potrošnog medicinskog materijala</t>
  </si>
  <si>
    <t>3252 Rashodi po osnovi otpisa lijekova i potrošnog medicinskog materijala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</si>
  <si>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</si>
  <si>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</si>
  <si>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</si>
  <si>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</si>
  <si>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</si>
  <si>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</si>
  <si>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</si>
  <si>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</si>
  <si>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</si>
  <si>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342 Kamate za primljene kredite i zajmove</t>
  </si>
  <si>
    <t>3423 Kamate za primljene kredite i zajmove od kreditnih i ostalih financijskih institucija izvan javnog sektora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</si>
  <si>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</si>
  <si>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</si>
  <si>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</si>
  <si>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</si>
  <si>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</si>
  <si>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38 Rashodi za donacije, kazne, naknade šteta i kapitalne pomoći</t>
  </si>
  <si>
    <t>383 Kazne, penali i naknade štete</t>
  </si>
  <si>
    <t>3831 Naknade šteta pravnim i fizičkim osobama</t>
  </si>
  <si>
    <t>3835 Ostale kazne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</si>
  <si>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</si>
  <si>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</si>
  <si>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</si>
  <si>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</si>
  <si>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</si>
  <si>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</si>
  <si>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</si>
  <si>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</si>
  <si>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</si>
  <si>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</si>
  <si>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</si>
  <si>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</si>
  <si>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</si>
  <si>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</si>
  <si>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</si>
  <si>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</si>
  <si>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</si>
  <si>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</si>
  <si>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</si>
  <si>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</si>
  <si>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</si>
  <si>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43513 THALASSOTHERAPIA - SPECIJALNA BOLNICA ZA MEDICINSKU REHABILITACIJU BOLESTI SRCA, PLUĆA I REUMATIZMA</t>
  </si>
  <si>
    <t xml:space="preserve">I. OPĆI DIO </t>
  </si>
  <si>
    <t>RAČUN PRIHODA I RASHODA - IZVJEŠTAJ O PRIHODIMA I RASHODIMA PREMA EKONOMSKOJ KLASIFIKACIJI</t>
  </si>
  <si>
    <t>za razdoblje od 01.01.2025. do 30.06.2025.</t>
  </si>
  <si>
    <t>Izvršenje I - VI 2024</t>
  </si>
  <si>
    <t>Izvorni plan 2025</t>
  </si>
  <si>
    <t>Tekući plan 2025</t>
  </si>
  <si>
    <t>Izvršenje I-VI 2025</t>
  </si>
  <si>
    <t>Indeks 5/2</t>
  </si>
  <si>
    <t>Indeks 5/4</t>
  </si>
  <si>
    <t>PREDSJEDNIK UPRAVNOG VIJEĆA</t>
  </si>
  <si>
    <t>Ivan Vidaković, mag.iur.</t>
  </si>
  <si>
    <t>_______________________________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</si>
</sst>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 applyAlignment="1">
      <alignment horizontal="left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19" fillId="0" borderId="12" xfId="0" applyFont="1" applyBorder="1" applyAlignment="1">
      <alignment horizontal="center" vertical="center" wrapText="1" indent="1"/>
    </xf>
    <xf numFmtId="0" fontId="19" fillId="0" borderId="13" xfId="0" applyFont="1" applyBorder="1" applyAlignment="1">
      <alignment horizontal="center" vertical="center" wrapText="1" inden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 indent="1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 indent="1"/>
    </xf>
    <xf numFmtId="4" fontId="18" fillId="0" borderId="0" xfId="0" applyNumberFormat="1" applyFont="1" applyAlignment="1">
      <alignment horizontal="left" indent="1"/>
    </xf>
    <xf numFmtId="4" fontId="22" fillId="33" borderId="10" xfId="0" applyNumberFormat="1" applyFont="1" applyFill="1" applyBorder="1" applyAlignment="1">
      <alignment horizontal="right" wrapText="1" indent="1"/>
    </xf>
    <xf numFmtId="4" fontId="21" fillId="34" borderId="10" xfId="0" applyNumberFormat="1" applyFont="1" applyFill="1" applyBorder="1" applyAlignment="1">
      <alignment horizontal="right" wrapText="1" indent="1"/>
    </xf>
    <xf numFmtId="0" fontId="21" fillId="34" borderId="11" xfId="0" applyFont="1" applyFill="1" applyBorder="1" applyAlignment="1">
      <alignment horizontal="left" wrapText="1" indent="1"/>
    </xf>
    <xf numFmtId="4" fontId="22" fillId="0" borderId="10" xfId="0" applyNumberFormat="1" applyFont="1" applyFill="1" applyBorder="1" applyAlignment="1">
      <alignment horizontal="right" wrapText="1" indent="1"/>
    </xf>
    <xf numFmtId="0" fontId="21" fillId="34" borderId="16" xfId="0" applyFont="1" applyFill="1" applyBorder="1" applyAlignment="1">
      <alignment horizontal="left" wrapText="1" indent="1"/>
    </xf>
    <xf numFmtId="0" fontId="20" fillId="34" borderId="17" xfId="0" applyFont="1" applyFill="1" applyBorder="1" applyAlignment="1">
      <alignment horizontal="left" wrapText="1" indent="1"/>
    </xf>
    <xf numFmtId="0" fontId="21" fillId="33" borderId="18" xfId="0" applyFont="1" applyFill="1" applyBorder="1" applyAlignment="1">
      <alignment horizontal="left" wrapText="1" indent="1"/>
    </xf>
    <xf numFmtId="0" fontId="22" fillId="33" borderId="18" xfId="0" applyFont="1" applyFill="1" applyBorder="1" applyAlignment="1">
      <alignment horizontal="left" wrapText="1" indent="1"/>
    </xf>
    <xf numFmtId="0" fontId="22" fillId="33" borderId="18" xfId="0" applyFont="1" applyFill="1" applyBorder="1" applyAlignment="1">
      <alignment horizontal="left" wrapText="1" indent="4"/>
    </xf>
    <xf numFmtId="0" fontId="22" fillId="33" borderId="18" xfId="0" applyFont="1" applyFill="1" applyBorder="1" applyAlignment="1">
      <alignment horizontal="left" wrapText="1" indent="2"/>
    </xf>
    <xf numFmtId="0" fontId="21" fillId="34" borderId="18" xfId="0" applyFont="1" applyFill="1" applyBorder="1" applyAlignment="1">
      <alignment horizontal="left" wrapText="1" indent="1"/>
    </xf>
    <xf numFmtId="0" fontId="23" fillId="33" borderId="18" xfId="0" applyFont="1" applyFill="1" applyBorder="1" applyAlignment="1">
      <alignment horizontal="left" wrapText="1" indent="1"/>
    </xf>
    <xf numFmtId="0" fontId="23" fillId="33" borderId="18" xfId="0" applyFont="1" applyFill="1" applyBorder="1" applyAlignment="1">
      <alignment horizontal="left" wrapText="1" indent="2"/>
    </xf>
    <xf numFmtId="0" fontId="21" fillId="34" borderId="20" xfId="0" applyFont="1" applyFill="1" applyBorder="1" applyAlignment="1">
      <alignment horizontal="left" wrapText="1" indent="1"/>
    </xf>
    <xf numFmtId="4" fontId="21" fillId="34" borderId="21" xfId="0" applyNumberFormat="1" applyFont="1" applyFill="1" applyBorder="1" applyAlignment="1">
      <alignment horizontal="right" wrapText="1" indent="1"/>
    </xf>
    <xf numFmtId="4" fontId="23" fillId="33" borderId="19" xfId="0" applyNumberFormat="1" applyFont="1" applyFill="1" applyBorder="1" applyAlignment="1">
      <alignment horizontal="right" wrapText="1" indent="1"/>
    </xf>
    <xf numFmtId="4" fontId="22" fillId="33" borderId="19" xfId="0" applyNumberFormat="1" applyFont="1" applyFill="1" applyBorder="1" applyAlignment="1">
      <alignment horizontal="right" wrapText="1" indent="1"/>
    </xf>
    <xf numFmtId="4" fontId="22" fillId="33" borderId="10" xfId="0" applyNumberFormat="1" applyFont="1" applyFill="1" applyBorder="1" applyAlignment="1">
      <alignment horizontal="left" wrapText="1" indent="1"/>
    </xf>
    <xf numFmtId="4" fontId="21" fillId="33" borderId="19" xfId="0" applyNumberFormat="1" applyFont="1" applyFill="1" applyBorder="1" applyAlignment="1">
      <alignment horizontal="right" wrapText="1" indent="1"/>
    </xf>
    <xf numFmtId="4" fontId="21" fillId="34" borderId="19" xfId="0" applyNumberFormat="1" applyFont="1" applyFill="1" applyBorder="1" applyAlignment="1">
      <alignment horizontal="right" wrapText="1" indent="1"/>
    </xf>
    <xf numFmtId="4" fontId="22" fillId="0" borderId="10" xfId="0" applyNumberFormat="1" applyFont="1" applyFill="1" applyBorder="1" applyAlignment="1">
      <alignment horizontal="left" wrapText="1" indent="1"/>
    </xf>
    <xf numFmtId="4" fontId="21" fillId="34" borderId="22" xfId="0" applyNumberFormat="1" applyFont="1" applyFill="1" applyBorder="1" applyAlignment="1">
      <alignment horizontal="right" wrapText="1" indent="1"/>
    </xf>
    <xf numFmtId="4" fontId="24" fillId="33" borderId="10" xfId="0" applyNumberFormat="1" applyFont="1" applyFill="1" applyBorder="1" applyAlignment="1">
      <alignment horizontal="right" wrapText="1" indent="1"/>
    </xf>
    <xf numFmtId="4" fontId="24" fillId="0" borderId="10" xfId="0" applyNumberFormat="1" applyFont="1" applyFill="1" applyBorder="1" applyAlignment="1">
      <alignment horizontal="right" wrapText="1" indent="1"/>
    </xf>
    <xf numFmtId="4" fontId="24" fillId="33" borderId="19" xfId="0" applyNumberFormat="1" applyFont="1" applyFill="1" applyBorder="1" applyAlignment="1">
      <alignment horizontal="right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6"/>
  <sheetViews>
    <sheetView tabSelected="1" workbookViewId="0">
      <selection activeCell="F1" sqref="F1"/>
    </sheetView>
  </sheetViews>
  <sheetFormatPr defaultRowHeight="11.25"/>
  <cols>
    <col min="1" max="1" width="44.140625" style="1" customWidth="1"/>
    <col min="2" max="4" width="18" style="1" customWidth="1"/>
    <col min="5" max="5" width="19" style="1" customWidth="1"/>
    <col min="6" max="7" width="15.42578125" style="1" bestFit="1" customWidth="1"/>
    <col min="8" max="8" width="9.140625" style="1"/>
    <col min="9" max="9" width="15.5703125" style="1" bestFit="1" customWidth="1"/>
    <col min="10" max="16384" width="9.140625" style="1"/>
  </cols>
  <sheetData>
    <row r="1" spans="1:9" ht="12" customHeight="1">
      <c r="A1" s="1" t="s">
        <v>116</v>
      </c>
    </row>
    <row r="2" spans="1:9" ht="12" customHeight="1">
      <c r="A2" s="1" t="s">
        <v>117</v>
      </c>
    </row>
    <row r="3" spans="1:9" ht="12" customHeight="1">
      <c r="A3" s="1" t="s">
        <v>118</v>
      </c>
    </row>
    <row r="4" spans="1:9" ht="12" customHeight="1" thickBot="1">
      <c r="A4" s="1" t="s">
        <v>119</v>
      </c>
    </row>
    <row r="5" spans="1:9" ht="36" customHeight="1" thickBot="1">
      <c r="A5" s="3" t="s">
        <v>0</v>
      </c>
      <c r="B5" s="7" t="s">
        <v>120</v>
      </c>
      <c r="C5" s="3" t="s">
        <v>121</v>
      </c>
      <c r="D5" s="8" t="s">
        <v>122</v>
      </c>
      <c r="E5" s="3" t="s">
        <v>123</v>
      </c>
      <c r="F5" s="8" t="s">
        <v>124</v>
      </c>
      <c r="G5" s="3" t="s">
        <v>125</v>
      </c>
    </row>
    <row r="6" spans="1:9" ht="12.75" customHeight="1" thickBot="1">
      <c r="A6" s="4">
        <v>1</v>
      </c>
      <c r="B6" s="5">
        <v>2</v>
      </c>
      <c r="C6" s="4">
        <v>3</v>
      </c>
      <c r="D6" s="6">
        <v>4</v>
      </c>
      <c r="E6" s="4">
        <v>5</v>
      </c>
      <c r="F6" s="6">
        <v>6</v>
      </c>
      <c r="G6" s="4">
        <v>7</v>
      </c>
    </row>
    <row r="7" spans="1:9" ht="24.95" customHeight="1">
      <c r="A7" s="14" t="s">
        <v>1</v>
      </c>
      <c r="B7" s="12"/>
      <c r="C7" s="12"/>
      <c r="D7" s="12"/>
      <c r="E7" s="12"/>
      <c r="F7" s="12"/>
      <c r="G7" s="15"/>
    </row>
    <row r="8" spans="1:9" ht="12.75">
      <c r="A8" s="16" t="s">
        <v>2</v>
      </c>
      <c r="B8" s="2">
        <v>5933251.1500000004</v>
      </c>
      <c r="C8" s="2">
        <v>19283601.559999999</v>
      </c>
      <c r="D8" s="2">
        <f>D9+D12+D17+D20+D26+D33</f>
        <v>19948601.560000002</v>
      </c>
      <c r="E8" s="2">
        <v>7982055.5800000001</v>
      </c>
      <c r="F8" s="2">
        <v>134.53</v>
      </c>
      <c r="G8" s="25">
        <f>E8/D8%</f>
        <v>40.013108467739627</v>
      </c>
      <c r="I8" s="9"/>
    </row>
    <row r="9" spans="1:9" ht="24">
      <c r="A9" s="17" t="s">
        <v>3</v>
      </c>
      <c r="B9" s="10">
        <v>617</v>
      </c>
      <c r="C9" s="10">
        <v>40000</v>
      </c>
      <c r="D9" s="10">
        <v>97000</v>
      </c>
      <c r="E9" s="10">
        <v>964.46</v>
      </c>
      <c r="F9" s="10">
        <v>156.31</v>
      </c>
      <c r="G9" s="26">
        <f>E9/D9%</f>
        <v>0.99428865979381442</v>
      </c>
    </row>
    <row r="10" spans="1:9" ht="12">
      <c r="A10" s="18" t="s">
        <v>4</v>
      </c>
      <c r="B10" s="10">
        <v>617</v>
      </c>
      <c r="C10" s="10"/>
      <c r="D10" s="10"/>
      <c r="E10" s="10">
        <v>964.46</v>
      </c>
      <c r="F10" s="10">
        <v>156.31</v>
      </c>
      <c r="G10" s="26"/>
    </row>
    <row r="11" spans="1:9" ht="24">
      <c r="A11" s="19" t="s">
        <v>5</v>
      </c>
      <c r="B11" s="10">
        <v>617</v>
      </c>
      <c r="C11" s="10"/>
      <c r="D11" s="10"/>
      <c r="E11" s="10">
        <v>964.46</v>
      </c>
      <c r="F11" s="10">
        <v>156.31</v>
      </c>
      <c r="G11" s="26"/>
    </row>
    <row r="12" spans="1:9" ht="12">
      <c r="A12" s="17" t="s">
        <v>6</v>
      </c>
      <c r="B12" s="10">
        <v>367.04</v>
      </c>
      <c r="C12" s="10">
        <v>1000</v>
      </c>
      <c r="D12" s="10">
        <v>1000</v>
      </c>
      <c r="E12" s="10">
        <v>327.3</v>
      </c>
      <c r="F12" s="10">
        <v>89.17</v>
      </c>
      <c r="G12" s="26">
        <f>E12/D12%</f>
        <v>32.730000000000004</v>
      </c>
    </row>
    <row r="13" spans="1:9" ht="12">
      <c r="A13" s="18" t="s">
        <v>7</v>
      </c>
      <c r="B13" s="10">
        <v>367.04</v>
      </c>
      <c r="C13" s="10"/>
      <c r="D13" s="10"/>
      <c r="E13" s="10">
        <v>327.3</v>
      </c>
      <c r="F13" s="10">
        <v>89.17</v>
      </c>
      <c r="G13" s="26"/>
    </row>
    <row r="14" spans="1:9" ht="24">
      <c r="A14" s="19" t="s">
        <v>8</v>
      </c>
      <c r="B14" s="10">
        <v>237.83</v>
      </c>
      <c r="C14" s="10"/>
      <c r="D14" s="10"/>
      <c r="E14" s="10">
        <v>213.34</v>
      </c>
      <c r="F14" s="10">
        <v>89.7</v>
      </c>
      <c r="G14" s="26"/>
    </row>
    <row r="15" spans="1:9" ht="12">
      <c r="A15" s="19" t="s">
        <v>9</v>
      </c>
      <c r="B15" s="10">
        <v>129.21</v>
      </c>
      <c r="C15" s="10"/>
      <c r="D15" s="10"/>
      <c r="E15" s="10">
        <v>113.96</v>
      </c>
      <c r="F15" s="10">
        <v>88.2</v>
      </c>
      <c r="G15" s="26"/>
    </row>
    <row r="16" spans="1:9" ht="24">
      <c r="A16" s="19" t="s">
        <v>10</v>
      </c>
      <c r="B16" s="27"/>
      <c r="C16" s="10"/>
      <c r="D16" s="10"/>
      <c r="E16" s="27"/>
      <c r="F16" s="27"/>
      <c r="G16" s="26"/>
    </row>
    <row r="17" spans="1:7" ht="24">
      <c r="A17" s="17" t="s">
        <v>11</v>
      </c>
      <c r="B17" s="10">
        <v>990559.72</v>
      </c>
      <c r="C17" s="10">
        <v>2449500</v>
      </c>
      <c r="D17" s="10">
        <v>2449500</v>
      </c>
      <c r="E17" s="10">
        <v>1166304.73</v>
      </c>
      <c r="F17" s="10">
        <v>117.74</v>
      </c>
      <c r="G17" s="26">
        <f t="shared" ref="G10:G73" si="0">E17/D17%</f>
        <v>47.613991835068383</v>
      </c>
    </row>
    <row r="18" spans="1:7" ht="12">
      <c r="A18" s="18" t="s">
        <v>12</v>
      </c>
      <c r="B18" s="10">
        <v>990559.72</v>
      </c>
      <c r="C18" s="10"/>
      <c r="D18" s="10"/>
      <c r="E18" s="10">
        <v>1166304.73</v>
      </c>
      <c r="F18" s="10">
        <v>117.74</v>
      </c>
      <c r="G18" s="26"/>
    </row>
    <row r="19" spans="1:7" ht="12">
      <c r="A19" s="19" t="s">
        <v>13</v>
      </c>
      <c r="B19" s="10">
        <v>990559.72</v>
      </c>
      <c r="C19" s="10"/>
      <c r="D19" s="10"/>
      <c r="E19" s="10">
        <v>1166304.73</v>
      </c>
      <c r="F19" s="10">
        <v>117.74</v>
      </c>
      <c r="G19" s="26"/>
    </row>
    <row r="20" spans="1:7" ht="36">
      <c r="A20" s="17" t="s">
        <v>14</v>
      </c>
      <c r="B20" s="10">
        <v>1032125.7</v>
      </c>
      <c r="C20" s="10">
        <v>2481000</v>
      </c>
      <c r="D20" s="10">
        <v>3089000</v>
      </c>
      <c r="E20" s="10">
        <v>1166627.1599999999</v>
      </c>
      <c r="F20" s="10">
        <v>113.03</v>
      </c>
      <c r="G20" s="26">
        <f t="shared" si="0"/>
        <v>37.767146649401099</v>
      </c>
    </row>
    <row r="21" spans="1:7" ht="24">
      <c r="A21" s="18" t="s">
        <v>15</v>
      </c>
      <c r="B21" s="10">
        <v>1031275.7</v>
      </c>
      <c r="C21" s="10"/>
      <c r="D21" s="10"/>
      <c r="E21" s="10">
        <v>1165427.1599999999</v>
      </c>
      <c r="F21" s="10">
        <v>113.01</v>
      </c>
      <c r="G21" s="26"/>
    </row>
    <row r="22" spans="1:7" ht="12">
      <c r="A22" s="19" t="s">
        <v>16</v>
      </c>
      <c r="B22" s="10">
        <v>1031275.7</v>
      </c>
      <c r="C22" s="10"/>
      <c r="D22" s="10"/>
      <c r="E22" s="10">
        <v>1165427.1599999999</v>
      </c>
      <c r="F22" s="10">
        <v>113.01</v>
      </c>
      <c r="G22" s="26"/>
    </row>
    <row r="23" spans="1:7" ht="36">
      <c r="A23" s="18" t="s">
        <v>17</v>
      </c>
      <c r="B23" s="10">
        <v>850</v>
      </c>
      <c r="C23" s="10"/>
      <c r="D23" s="10"/>
      <c r="E23" s="10">
        <v>1200</v>
      </c>
      <c r="F23" s="10">
        <v>141.18</v>
      </c>
      <c r="G23" s="26"/>
    </row>
    <row r="24" spans="1:7" ht="12">
      <c r="A24" s="19" t="s">
        <v>18</v>
      </c>
      <c r="B24" s="10">
        <v>600</v>
      </c>
      <c r="C24" s="10"/>
      <c r="D24" s="10"/>
      <c r="E24" s="10">
        <v>1200</v>
      </c>
      <c r="F24" s="10">
        <v>200</v>
      </c>
      <c r="G24" s="26"/>
    </row>
    <row r="25" spans="1:7" ht="12">
      <c r="A25" s="19" t="s">
        <v>19</v>
      </c>
      <c r="B25" s="10">
        <v>250</v>
      </c>
      <c r="C25" s="10"/>
      <c r="D25" s="10"/>
      <c r="E25" s="27"/>
      <c r="F25" s="27"/>
      <c r="G25" s="26"/>
    </row>
    <row r="26" spans="1:7" ht="24">
      <c r="A26" s="17" t="s">
        <v>20</v>
      </c>
      <c r="B26" s="10">
        <v>3898342.82</v>
      </c>
      <c r="C26" s="10">
        <v>14259101.560000001</v>
      </c>
      <c r="D26" s="10">
        <v>14259101.560000001</v>
      </c>
      <c r="E26" s="10">
        <v>5629252.8700000001</v>
      </c>
      <c r="F26" s="10">
        <v>144.4</v>
      </c>
      <c r="G26" s="26">
        <f t="shared" si="0"/>
        <v>39.478313877722321</v>
      </c>
    </row>
    <row r="27" spans="1:7" ht="36">
      <c r="A27" s="18" t="s">
        <v>21</v>
      </c>
      <c r="B27" s="10">
        <v>58052.4</v>
      </c>
      <c r="C27" s="10"/>
      <c r="D27" s="10"/>
      <c r="E27" s="10">
        <v>438414.92</v>
      </c>
      <c r="F27" s="10">
        <v>755.21</v>
      </c>
      <c r="G27" s="26"/>
    </row>
    <row r="28" spans="1:7" ht="24">
      <c r="A28" s="19" t="s">
        <v>22</v>
      </c>
      <c r="B28" s="27"/>
      <c r="C28" s="10"/>
      <c r="D28" s="10"/>
      <c r="E28" s="10">
        <v>166083.46</v>
      </c>
      <c r="F28" s="27"/>
      <c r="G28" s="26"/>
    </row>
    <row r="29" spans="1:7" ht="36">
      <c r="A29" s="19" t="s">
        <v>23</v>
      </c>
      <c r="B29" s="27"/>
      <c r="C29" s="10"/>
      <c r="D29" s="10"/>
      <c r="E29" s="10">
        <v>32000</v>
      </c>
      <c r="F29" s="27"/>
      <c r="G29" s="26"/>
    </row>
    <row r="30" spans="1:7" ht="36">
      <c r="A30" s="19" t="s">
        <v>24</v>
      </c>
      <c r="B30" s="10">
        <v>58052.4</v>
      </c>
      <c r="C30" s="10"/>
      <c r="D30" s="10"/>
      <c r="E30" s="10">
        <v>240331.46</v>
      </c>
      <c r="F30" s="10">
        <v>413.99</v>
      </c>
      <c r="G30" s="26"/>
    </row>
    <row r="31" spans="1:7" ht="24">
      <c r="A31" s="18" t="s">
        <v>25</v>
      </c>
      <c r="B31" s="10">
        <v>3840290.42</v>
      </c>
      <c r="C31" s="10"/>
      <c r="D31" s="10"/>
      <c r="E31" s="10">
        <v>5190837.95</v>
      </c>
      <c r="F31" s="10">
        <v>135.16999999999999</v>
      </c>
      <c r="G31" s="26"/>
    </row>
    <row r="32" spans="1:7" ht="24">
      <c r="A32" s="19" t="s">
        <v>26</v>
      </c>
      <c r="B32" s="10">
        <v>3840290.42</v>
      </c>
      <c r="C32" s="10"/>
      <c r="D32" s="10"/>
      <c r="E32" s="10">
        <v>5190837.95</v>
      </c>
      <c r="F32" s="10">
        <v>135.16999999999999</v>
      </c>
      <c r="G32" s="26"/>
    </row>
    <row r="33" spans="1:9" ht="12">
      <c r="A33" s="17" t="s">
        <v>27</v>
      </c>
      <c r="B33" s="10">
        <v>11238.87</v>
      </c>
      <c r="C33" s="10">
        <v>53000</v>
      </c>
      <c r="D33" s="10">
        <v>53000</v>
      </c>
      <c r="E33" s="10">
        <v>18579.060000000001</v>
      </c>
      <c r="F33" s="10">
        <v>165.31</v>
      </c>
      <c r="G33" s="26">
        <f t="shared" si="0"/>
        <v>35.054830188679247</v>
      </c>
    </row>
    <row r="34" spans="1:9" ht="12">
      <c r="A34" s="18" t="s">
        <v>28</v>
      </c>
      <c r="B34" s="10">
        <v>11238.87</v>
      </c>
      <c r="C34" s="10"/>
      <c r="D34" s="10"/>
      <c r="E34" s="10">
        <v>18579.060000000001</v>
      </c>
      <c r="F34" s="10">
        <v>165.31</v>
      </c>
      <c r="G34" s="26"/>
    </row>
    <row r="35" spans="1:9" ht="12">
      <c r="A35" s="19" t="s">
        <v>29</v>
      </c>
      <c r="B35" s="10">
        <v>11238.87</v>
      </c>
      <c r="C35" s="10"/>
      <c r="D35" s="10"/>
      <c r="E35" s="10">
        <v>18579.060000000001</v>
      </c>
      <c r="F35" s="10">
        <v>165.31</v>
      </c>
      <c r="G35" s="26"/>
    </row>
    <row r="36" spans="1:9" ht="12.75">
      <c r="A36" s="16" t="s">
        <v>30</v>
      </c>
      <c r="B36" s="2">
        <v>64.39</v>
      </c>
      <c r="C36" s="2">
        <v>20100</v>
      </c>
      <c r="D36" s="2">
        <v>20100</v>
      </c>
      <c r="E36" s="2">
        <v>11464</v>
      </c>
      <c r="F36" s="2">
        <v>17804.009999999998</v>
      </c>
      <c r="G36" s="28">
        <f t="shared" si="0"/>
        <v>57.034825870646763</v>
      </c>
      <c r="I36" s="9"/>
    </row>
    <row r="37" spans="1:9" ht="24">
      <c r="A37" s="17" t="s">
        <v>31</v>
      </c>
      <c r="B37" s="10">
        <v>64.39</v>
      </c>
      <c r="C37" s="10"/>
      <c r="D37" s="10"/>
      <c r="E37" s="10">
        <v>11464</v>
      </c>
      <c r="F37" s="10">
        <v>17804.009999999998</v>
      </c>
      <c r="G37" s="26"/>
    </row>
    <row r="38" spans="1:9" ht="12">
      <c r="A38" s="18" t="s">
        <v>32</v>
      </c>
      <c r="B38" s="10">
        <v>64.39</v>
      </c>
      <c r="C38" s="10"/>
      <c r="D38" s="10"/>
      <c r="E38" s="27"/>
      <c r="F38" s="27"/>
      <c r="G38" s="26"/>
    </row>
    <row r="39" spans="1:9" ht="12">
      <c r="A39" s="19" t="s">
        <v>33</v>
      </c>
      <c r="B39" s="10">
        <v>64.39</v>
      </c>
      <c r="C39" s="10"/>
      <c r="D39" s="10"/>
      <c r="E39" s="27"/>
      <c r="F39" s="27"/>
      <c r="G39" s="26"/>
    </row>
    <row r="40" spans="1:9" ht="12">
      <c r="A40" s="18" t="s">
        <v>34</v>
      </c>
      <c r="B40" s="27"/>
      <c r="C40" s="10"/>
      <c r="D40" s="10"/>
      <c r="E40" s="10">
        <v>11464</v>
      </c>
      <c r="F40" s="27"/>
      <c r="G40" s="26"/>
    </row>
    <row r="41" spans="1:9" ht="12">
      <c r="A41" s="19" t="s">
        <v>35</v>
      </c>
      <c r="B41" s="27"/>
      <c r="C41" s="10"/>
      <c r="D41" s="10"/>
      <c r="E41" s="10">
        <v>11464</v>
      </c>
      <c r="F41" s="27"/>
      <c r="G41" s="26"/>
    </row>
    <row r="42" spans="1:9" ht="24.95" customHeight="1">
      <c r="A42" s="20" t="s">
        <v>36</v>
      </c>
      <c r="B42" s="11">
        <v>5933315.54</v>
      </c>
      <c r="C42" s="11">
        <v>19303701.559999999</v>
      </c>
      <c r="D42" s="11">
        <f>D8+D36</f>
        <v>19968701.560000002</v>
      </c>
      <c r="E42" s="11">
        <v>7993519.5800000001</v>
      </c>
      <c r="F42" s="11">
        <v>134.72</v>
      </c>
      <c r="G42" s="29">
        <f t="shared" si="0"/>
        <v>40.030242106537848</v>
      </c>
      <c r="I42" s="9"/>
    </row>
    <row r="43" spans="1:9" ht="12.75">
      <c r="A43" s="16" t="s">
        <v>37</v>
      </c>
      <c r="B43" s="32">
        <v>6268264.6100000003</v>
      </c>
      <c r="C43" s="32">
        <v>16877650.559999999</v>
      </c>
      <c r="D43" s="33">
        <f>D44+D53+D89+D97</f>
        <v>17171271.34</v>
      </c>
      <c r="E43" s="32">
        <v>8793804.9900000002</v>
      </c>
      <c r="F43" s="32">
        <v>140.29</v>
      </c>
      <c r="G43" s="34">
        <f t="shared" si="0"/>
        <v>51.212311633065134</v>
      </c>
      <c r="I43" s="9"/>
    </row>
    <row r="44" spans="1:9" ht="12.75">
      <c r="A44" s="21" t="s">
        <v>38</v>
      </c>
      <c r="B44" s="10">
        <v>4232805.3899999997</v>
      </c>
      <c r="C44" s="10">
        <v>11615000</v>
      </c>
      <c r="D44" s="13">
        <v>11615000</v>
      </c>
      <c r="E44" s="10">
        <v>5986574.4199999999</v>
      </c>
      <c r="F44" s="10">
        <v>141.43</v>
      </c>
      <c r="G44" s="26">
        <f t="shared" si="0"/>
        <v>51.541751356005165</v>
      </c>
    </row>
    <row r="45" spans="1:9" ht="12.75">
      <c r="A45" s="21" t="s">
        <v>39</v>
      </c>
      <c r="B45" s="10">
        <v>3514061.17</v>
      </c>
      <c r="C45" s="10"/>
      <c r="D45" s="13"/>
      <c r="E45" s="10">
        <v>4900793.71</v>
      </c>
      <c r="F45" s="10">
        <v>139.46</v>
      </c>
      <c r="G45" s="26"/>
    </row>
    <row r="46" spans="1:9" ht="12.75">
      <c r="A46" s="22" t="s">
        <v>40</v>
      </c>
      <c r="B46" s="10">
        <v>3277323.35</v>
      </c>
      <c r="C46" s="10"/>
      <c r="D46" s="13"/>
      <c r="E46" s="10">
        <v>4750449.01</v>
      </c>
      <c r="F46" s="10">
        <v>144.94999999999999</v>
      </c>
      <c r="G46" s="26"/>
      <c r="I46" s="9"/>
    </row>
    <row r="47" spans="1:9" ht="12.75">
      <c r="A47" s="22" t="s">
        <v>41</v>
      </c>
      <c r="B47" s="10">
        <v>82514.17</v>
      </c>
      <c r="C47" s="10"/>
      <c r="D47" s="13"/>
      <c r="E47" s="10">
        <v>150344.70000000001</v>
      </c>
      <c r="F47" s="10">
        <v>182.2</v>
      </c>
      <c r="G47" s="26"/>
    </row>
    <row r="48" spans="1:9" ht="12.75">
      <c r="A48" s="22" t="s">
        <v>42</v>
      </c>
      <c r="B48" s="10">
        <v>154223.65</v>
      </c>
      <c r="C48" s="27"/>
      <c r="D48" s="30"/>
      <c r="E48" s="27"/>
      <c r="F48" s="27"/>
      <c r="G48" s="26"/>
    </row>
    <row r="49" spans="1:7" ht="12.75">
      <c r="A49" s="21" t="s">
        <v>43</v>
      </c>
      <c r="B49" s="10">
        <v>150562.44</v>
      </c>
      <c r="C49" s="10"/>
      <c r="D49" s="13"/>
      <c r="E49" s="10">
        <v>282273.86</v>
      </c>
      <c r="F49" s="10">
        <v>187.48</v>
      </c>
      <c r="G49" s="26"/>
    </row>
    <row r="50" spans="1:7" ht="12.75">
      <c r="A50" s="22" t="s">
        <v>44</v>
      </c>
      <c r="B50" s="10">
        <v>150562.44</v>
      </c>
      <c r="C50" s="10"/>
      <c r="D50" s="13"/>
      <c r="E50" s="10">
        <v>282273.86</v>
      </c>
      <c r="F50" s="10">
        <v>187.48</v>
      </c>
      <c r="G50" s="26"/>
    </row>
    <row r="51" spans="1:7" ht="12.75">
      <c r="A51" s="21" t="s">
        <v>45</v>
      </c>
      <c r="B51" s="10">
        <v>568181.78</v>
      </c>
      <c r="C51" s="10"/>
      <c r="D51" s="13"/>
      <c r="E51" s="10">
        <v>803506.85</v>
      </c>
      <c r="F51" s="10">
        <v>141.41999999999999</v>
      </c>
      <c r="G51" s="26"/>
    </row>
    <row r="52" spans="1:7" ht="25.5">
      <c r="A52" s="22" t="s">
        <v>46</v>
      </c>
      <c r="B52" s="10">
        <v>568181.78</v>
      </c>
      <c r="C52" s="10"/>
      <c r="D52" s="13"/>
      <c r="E52" s="10">
        <v>803506.85</v>
      </c>
      <c r="F52" s="10">
        <v>141.41999999999999</v>
      </c>
      <c r="G52" s="26"/>
    </row>
    <row r="53" spans="1:7" ht="12.75">
      <c r="A53" s="21" t="s">
        <v>47</v>
      </c>
      <c r="B53" s="10">
        <v>2018255.27</v>
      </c>
      <c r="C53" s="10">
        <v>5156350.5599999996</v>
      </c>
      <c r="D53" s="13">
        <v>5448571.3399999999</v>
      </c>
      <c r="E53" s="10">
        <v>2762256.71</v>
      </c>
      <c r="F53" s="10">
        <v>136.86000000000001</v>
      </c>
      <c r="G53" s="26">
        <f t="shared" si="0"/>
        <v>50.696899014999403</v>
      </c>
    </row>
    <row r="54" spans="1:7" ht="12.75">
      <c r="A54" s="21" t="s">
        <v>48</v>
      </c>
      <c r="B54" s="10">
        <v>111235.11</v>
      </c>
      <c r="C54" s="10"/>
      <c r="D54" s="13"/>
      <c r="E54" s="10">
        <v>151289.07</v>
      </c>
      <c r="F54" s="10">
        <v>136.01</v>
      </c>
      <c r="G54" s="26"/>
    </row>
    <row r="55" spans="1:7" ht="12.75">
      <c r="A55" s="22" t="s">
        <v>49</v>
      </c>
      <c r="B55" s="10">
        <v>6428.44</v>
      </c>
      <c r="C55" s="10"/>
      <c r="D55" s="13"/>
      <c r="E55" s="10">
        <v>10794.68</v>
      </c>
      <c r="F55" s="10">
        <v>167.92</v>
      </c>
      <c r="G55" s="26"/>
    </row>
    <row r="56" spans="1:7" ht="25.5">
      <c r="A56" s="22" t="s">
        <v>50</v>
      </c>
      <c r="B56" s="10">
        <v>92517.42</v>
      </c>
      <c r="C56" s="10"/>
      <c r="D56" s="13"/>
      <c r="E56" s="10">
        <v>122416.61</v>
      </c>
      <c r="F56" s="10">
        <v>132.32</v>
      </c>
      <c r="G56" s="26"/>
    </row>
    <row r="57" spans="1:7" ht="12.75">
      <c r="A57" s="22" t="s">
        <v>51</v>
      </c>
      <c r="B57" s="10">
        <v>12289.25</v>
      </c>
      <c r="C57" s="10"/>
      <c r="D57" s="13"/>
      <c r="E57" s="10">
        <v>18077.78</v>
      </c>
      <c r="F57" s="10">
        <v>147.1</v>
      </c>
      <c r="G57" s="26"/>
    </row>
    <row r="58" spans="1:7" ht="12.75">
      <c r="A58" s="22" t="s">
        <v>52</v>
      </c>
      <c r="B58" s="27"/>
      <c r="C58" s="10"/>
      <c r="D58" s="13"/>
      <c r="E58" s="27"/>
      <c r="F58" s="27"/>
      <c r="G58" s="26"/>
    </row>
    <row r="59" spans="1:7" ht="12.75">
      <c r="A59" s="21" t="s">
        <v>53</v>
      </c>
      <c r="B59" s="10">
        <v>1379927.46</v>
      </c>
      <c r="C59" s="10"/>
      <c r="D59" s="13"/>
      <c r="E59" s="10">
        <v>550559.43999999994</v>
      </c>
      <c r="F59" s="10">
        <v>39.9</v>
      </c>
      <c r="G59" s="26"/>
    </row>
    <row r="60" spans="1:7" ht="25.5">
      <c r="A60" s="22" t="s">
        <v>54</v>
      </c>
      <c r="B60" s="10">
        <v>71939.56</v>
      </c>
      <c r="C60" s="10"/>
      <c r="D60" s="13"/>
      <c r="E60" s="10">
        <v>63744.18</v>
      </c>
      <c r="F60" s="10">
        <v>88.61</v>
      </c>
      <c r="G60" s="26"/>
    </row>
    <row r="61" spans="1:7" ht="12.75">
      <c r="A61" s="22" t="s">
        <v>55</v>
      </c>
      <c r="B61" s="10">
        <v>1040531.83</v>
      </c>
      <c r="C61" s="10"/>
      <c r="D61" s="13"/>
      <c r="E61" s="10">
        <v>199825.16</v>
      </c>
      <c r="F61" s="10">
        <v>19.2</v>
      </c>
      <c r="G61" s="26"/>
    </row>
    <row r="62" spans="1:7" ht="12.75">
      <c r="A62" s="22" t="s">
        <v>56</v>
      </c>
      <c r="B62" s="10">
        <v>224085</v>
      </c>
      <c r="C62" s="10"/>
      <c r="D62" s="13"/>
      <c r="E62" s="10">
        <v>227975.48</v>
      </c>
      <c r="F62" s="10">
        <v>101.74</v>
      </c>
      <c r="G62" s="26"/>
    </row>
    <row r="63" spans="1:7" ht="25.5">
      <c r="A63" s="22" t="s">
        <v>57</v>
      </c>
      <c r="B63" s="10">
        <v>20689.740000000002</v>
      </c>
      <c r="C63" s="10"/>
      <c r="D63" s="13"/>
      <c r="E63" s="10">
        <v>38294.879999999997</v>
      </c>
      <c r="F63" s="10">
        <v>185.09</v>
      </c>
      <c r="G63" s="26"/>
    </row>
    <row r="64" spans="1:7" ht="12.75">
      <c r="A64" s="22" t="s">
        <v>58</v>
      </c>
      <c r="B64" s="10">
        <v>19180.150000000001</v>
      </c>
      <c r="C64" s="10"/>
      <c r="D64" s="13"/>
      <c r="E64" s="10">
        <v>20450.240000000002</v>
      </c>
      <c r="F64" s="10">
        <v>106.62</v>
      </c>
      <c r="G64" s="26"/>
    </row>
    <row r="65" spans="1:7" ht="12.75">
      <c r="A65" s="22" t="s">
        <v>59</v>
      </c>
      <c r="B65" s="10">
        <v>3501.18</v>
      </c>
      <c r="C65" s="10"/>
      <c r="D65" s="13"/>
      <c r="E65" s="10">
        <v>269.5</v>
      </c>
      <c r="F65" s="10">
        <v>7.7</v>
      </c>
      <c r="G65" s="26"/>
    </row>
    <row r="66" spans="1:7" ht="12.75">
      <c r="A66" s="21" t="s">
        <v>60</v>
      </c>
      <c r="B66" s="10">
        <v>493776.25</v>
      </c>
      <c r="C66" s="10"/>
      <c r="D66" s="13"/>
      <c r="E66" s="10">
        <v>954108.15</v>
      </c>
      <c r="F66" s="10">
        <v>193.23</v>
      </c>
      <c r="G66" s="26"/>
    </row>
    <row r="67" spans="1:7" ht="25.5">
      <c r="A67" s="22" t="s">
        <v>61</v>
      </c>
      <c r="B67" s="10">
        <v>18913.009999999998</v>
      </c>
      <c r="C67" s="10"/>
      <c r="D67" s="13"/>
      <c r="E67" s="10">
        <v>17277.849999999999</v>
      </c>
      <c r="F67" s="10">
        <v>91.35</v>
      </c>
      <c r="G67" s="26"/>
    </row>
    <row r="68" spans="1:7" ht="12.75">
      <c r="A68" s="22" t="s">
        <v>62</v>
      </c>
      <c r="B68" s="10">
        <v>123464.06</v>
      </c>
      <c r="C68" s="10"/>
      <c r="D68" s="13"/>
      <c r="E68" s="10">
        <v>418198.33</v>
      </c>
      <c r="F68" s="10">
        <v>338.72</v>
      </c>
      <c r="G68" s="26"/>
    </row>
    <row r="69" spans="1:7" ht="12.75">
      <c r="A69" s="22" t="s">
        <v>63</v>
      </c>
      <c r="B69" s="10">
        <v>28133.93</v>
      </c>
      <c r="C69" s="10"/>
      <c r="D69" s="13"/>
      <c r="E69" s="10">
        <v>19448.560000000001</v>
      </c>
      <c r="F69" s="10">
        <v>69.13</v>
      </c>
      <c r="G69" s="26"/>
    </row>
    <row r="70" spans="1:7" ht="12.75">
      <c r="A70" s="22" t="s">
        <v>64</v>
      </c>
      <c r="B70" s="10">
        <v>82878.039999999994</v>
      </c>
      <c r="C70" s="10"/>
      <c r="D70" s="13"/>
      <c r="E70" s="10">
        <v>120787.98</v>
      </c>
      <c r="F70" s="10">
        <v>145.74</v>
      </c>
      <c r="G70" s="26"/>
    </row>
    <row r="71" spans="1:7" ht="12.75">
      <c r="A71" s="22" t="s">
        <v>65</v>
      </c>
      <c r="B71" s="10">
        <v>36823.06</v>
      </c>
      <c r="C71" s="10"/>
      <c r="D71" s="13"/>
      <c r="E71" s="10">
        <v>61271.48</v>
      </c>
      <c r="F71" s="10">
        <v>166.39</v>
      </c>
      <c r="G71" s="26"/>
    </row>
    <row r="72" spans="1:7" ht="12.75">
      <c r="A72" s="22" t="s">
        <v>66</v>
      </c>
      <c r="B72" s="10">
        <v>52776.2</v>
      </c>
      <c r="C72" s="10"/>
      <c r="D72" s="13"/>
      <c r="E72" s="10">
        <v>102793.4</v>
      </c>
      <c r="F72" s="10">
        <v>194.77</v>
      </c>
      <c r="G72" s="26"/>
    </row>
    <row r="73" spans="1:7" ht="12.75">
      <c r="A73" s="22" t="s">
        <v>67</v>
      </c>
      <c r="B73" s="10">
        <v>53204.18</v>
      </c>
      <c r="C73" s="10"/>
      <c r="D73" s="13"/>
      <c r="E73" s="10">
        <v>64396.09</v>
      </c>
      <c r="F73" s="10">
        <v>121.04</v>
      </c>
      <c r="G73" s="26"/>
    </row>
    <row r="74" spans="1:7" ht="12.75">
      <c r="A74" s="22" t="s">
        <v>68</v>
      </c>
      <c r="B74" s="10">
        <v>37630.49</v>
      </c>
      <c r="C74" s="10"/>
      <c r="D74" s="13"/>
      <c r="E74" s="10">
        <v>41810.160000000003</v>
      </c>
      <c r="F74" s="10">
        <v>111.11</v>
      </c>
      <c r="G74" s="26"/>
    </row>
    <row r="75" spans="1:7" ht="12.75">
      <c r="A75" s="22" t="s">
        <v>69</v>
      </c>
      <c r="B75" s="10">
        <v>59953.279999999999</v>
      </c>
      <c r="C75" s="10"/>
      <c r="D75" s="13"/>
      <c r="E75" s="10">
        <v>108124.3</v>
      </c>
      <c r="F75" s="10">
        <v>180.35</v>
      </c>
      <c r="G75" s="26"/>
    </row>
    <row r="76" spans="1:7" ht="25.5">
      <c r="A76" s="21" t="s">
        <v>70</v>
      </c>
      <c r="B76" s="10">
        <v>289.12</v>
      </c>
      <c r="C76" s="10"/>
      <c r="D76" s="13"/>
      <c r="E76" s="10">
        <v>4621.1899999999996</v>
      </c>
      <c r="F76" s="10">
        <v>1598.36</v>
      </c>
      <c r="G76" s="26"/>
    </row>
    <row r="77" spans="1:7" ht="25.5">
      <c r="A77" s="22" t="s">
        <v>71</v>
      </c>
      <c r="B77" s="10">
        <v>289.12</v>
      </c>
      <c r="C77" s="10"/>
      <c r="D77" s="13"/>
      <c r="E77" s="10">
        <v>4621.1899999999996</v>
      </c>
      <c r="F77" s="10">
        <v>1598.36</v>
      </c>
      <c r="G77" s="26"/>
    </row>
    <row r="78" spans="1:7" ht="25.5">
      <c r="A78" s="21" t="s">
        <v>72</v>
      </c>
      <c r="B78" s="27"/>
      <c r="C78" s="27"/>
      <c r="D78" s="13"/>
      <c r="E78" s="10">
        <v>1060901.6599999999</v>
      </c>
      <c r="F78" s="27"/>
      <c r="G78" s="26"/>
    </row>
    <row r="79" spans="1:7" ht="25.5">
      <c r="A79" s="22" t="s">
        <v>73</v>
      </c>
      <c r="B79" s="27"/>
      <c r="C79" s="27"/>
      <c r="D79" s="13"/>
      <c r="E79" s="10">
        <v>1060373.27</v>
      </c>
      <c r="F79" s="27"/>
      <c r="G79" s="26"/>
    </row>
    <row r="80" spans="1:7" ht="25.5">
      <c r="A80" s="22" t="s">
        <v>74</v>
      </c>
      <c r="B80" s="27"/>
      <c r="C80" s="27"/>
      <c r="D80" s="13"/>
      <c r="E80" s="10">
        <v>528.39</v>
      </c>
      <c r="F80" s="27"/>
      <c r="G80" s="26"/>
    </row>
    <row r="81" spans="1:7" ht="12.75">
      <c r="A81" s="21" t="s">
        <v>75</v>
      </c>
      <c r="B81" s="10">
        <v>33027.33</v>
      </c>
      <c r="C81" s="10"/>
      <c r="D81" s="13"/>
      <c r="E81" s="10">
        <v>40777.199999999997</v>
      </c>
      <c r="F81" s="10">
        <v>123.47</v>
      </c>
      <c r="G81" s="26"/>
    </row>
    <row r="82" spans="1:7" ht="25.5">
      <c r="A82" s="22" t="s">
        <v>76</v>
      </c>
      <c r="B82" s="10">
        <v>6594.23</v>
      </c>
      <c r="C82" s="10"/>
      <c r="D82" s="13"/>
      <c r="E82" s="10">
        <v>6637.69</v>
      </c>
      <c r="F82" s="10">
        <v>100.66</v>
      </c>
      <c r="G82" s="26"/>
    </row>
    <row r="83" spans="1:7" ht="12.75">
      <c r="A83" s="22" t="s">
        <v>77</v>
      </c>
      <c r="B83" s="10">
        <v>15442.61</v>
      </c>
      <c r="C83" s="10"/>
      <c r="D83" s="13"/>
      <c r="E83" s="10">
        <v>21561.39</v>
      </c>
      <c r="F83" s="10">
        <v>139.62</v>
      </c>
      <c r="G83" s="26"/>
    </row>
    <row r="84" spans="1:7" ht="12.75">
      <c r="A84" s="22" t="s">
        <v>78</v>
      </c>
      <c r="B84" s="10">
        <v>1288.94</v>
      </c>
      <c r="C84" s="10"/>
      <c r="D84" s="13"/>
      <c r="E84" s="10">
        <v>1874.3</v>
      </c>
      <c r="F84" s="10">
        <v>145.41</v>
      </c>
      <c r="G84" s="26"/>
    </row>
    <row r="85" spans="1:7" ht="12.75">
      <c r="A85" s="22" t="s">
        <v>79</v>
      </c>
      <c r="B85" s="10">
        <v>2854.21</v>
      </c>
      <c r="C85" s="10"/>
      <c r="D85" s="13"/>
      <c r="E85" s="10">
        <v>3020</v>
      </c>
      <c r="F85" s="10">
        <v>105.81</v>
      </c>
      <c r="G85" s="26"/>
    </row>
    <row r="86" spans="1:7" ht="12.75">
      <c r="A86" s="22" t="s">
        <v>80</v>
      </c>
      <c r="B86" s="10">
        <v>5854.46</v>
      </c>
      <c r="C86" s="10"/>
      <c r="D86" s="13"/>
      <c r="E86" s="10">
        <v>6315.98</v>
      </c>
      <c r="F86" s="10">
        <v>107.88</v>
      </c>
      <c r="G86" s="26"/>
    </row>
    <row r="87" spans="1:7" ht="12.75">
      <c r="A87" s="22" t="s">
        <v>81</v>
      </c>
      <c r="B87" s="27"/>
      <c r="C87" s="10"/>
      <c r="D87" s="13"/>
      <c r="E87" s="10">
        <v>60</v>
      </c>
      <c r="F87" s="27"/>
      <c r="G87" s="26"/>
    </row>
    <row r="88" spans="1:7" ht="12.75">
      <c r="A88" s="22" t="s">
        <v>82</v>
      </c>
      <c r="B88" s="10">
        <v>992.88</v>
      </c>
      <c r="C88" s="10"/>
      <c r="D88" s="13"/>
      <c r="E88" s="10">
        <v>1307.8399999999999</v>
      </c>
      <c r="F88" s="10">
        <v>131.72</v>
      </c>
      <c r="G88" s="26"/>
    </row>
    <row r="89" spans="1:7" ht="12.75">
      <c r="A89" s="21" t="s">
        <v>83</v>
      </c>
      <c r="B89" s="10">
        <v>17203.95</v>
      </c>
      <c r="C89" s="10">
        <v>105300</v>
      </c>
      <c r="D89" s="13">
        <v>105700</v>
      </c>
      <c r="E89" s="10">
        <v>43973.86</v>
      </c>
      <c r="F89" s="10">
        <v>255.6</v>
      </c>
      <c r="G89" s="26">
        <f t="shared" ref="G74:G121" si="1">E89/D89%</f>
        <v>41.602516556291391</v>
      </c>
    </row>
    <row r="90" spans="1:7" ht="12.75">
      <c r="A90" s="21" t="s">
        <v>84</v>
      </c>
      <c r="B90" s="10">
        <v>896.35</v>
      </c>
      <c r="C90" s="10"/>
      <c r="D90" s="13"/>
      <c r="E90" s="10">
        <v>29251.59</v>
      </c>
      <c r="F90" s="10">
        <v>3263.41</v>
      </c>
      <c r="G90" s="26"/>
    </row>
    <row r="91" spans="1:7" ht="38.25">
      <c r="A91" s="22" t="s">
        <v>85</v>
      </c>
      <c r="B91" s="10">
        <v>896.35</v>
      </c>
      <c r="C91" s="10"/>
      <c r="D91" s="13"/>
      <c r="E91" s="10">
        <v>29251.59</v>
      </c>
      <c r="F91" s="10">
        <v>3263.41</v>
      </c>
      <c r="G91" s="26"/>
    </row>
    <row r="92" spans="1:7" ht="12.75">
      <c r="A92" s="21" t="s">
        <v>86</v>
      </c>
      <c r="B92" s="10">
        <v>16307.6</v>
      </c>
      <c r="C92" s="10"/>
      <c r="D92" s="13"/>
      <c r="E92" s="10">
        <v>14722.27</v>
      </c>
      <c r="F92" s="10">
        <v>90.28</v>
      </c>
      <c r="G92" s="26"/>
    </row>
    <row r="93" spans="1:7" ht="25.5">
      <c r="A93" s="22" t="s">
        <v>87</v>
      </c>
      <c r="B93" s="10">
        <v>2303.6799999999998</v>
      </c>
      <c r="C93" s="10"/>
      <c r="D93" s="13"/>
      <c r="E93" s="10">
        <v>2308.36</v>
      </c>
      <c r="F93" s="10">
        <v>100.2</v>
      </c>
      <c r="G93" s="26"/>
    </row>
    <row r="94" spans="1:7" ht="25.5">
      <c r="A94" s="22" t="s">
        <v>88</v>
      </c>
      <c r="B94" s="27"/>
      <c r="C94" s="10"/>
      <c r="D94" s="13"/>
      <c r="E94" s="10">
        <v>130.28</v>
      </c>
      <c r="F94" s="27"/>
      <c r="G94" s="26"/>
    </row>
    <row r="95" spans="1:7" ht="12.75">
      <c r="A95" s="22" t="s">
        <v>89</v>
      </c>
      <c r="B95" s="10">
        <v>3.64</v>
      </c>
      <c r="C95" s="10"/>
      <c r="D95" s="13"/>
      <c r="E95" s="10">
        <v>149.16</v>
      </c>
      <c r="F95" s="10">
        <v>4097.8</v>
      </c>
      <c r="G95" s="26"/>
    </row>
    <row r="96" spans="1:7" ht="12.75">
      <c r="A96" s="22" t="s">
        <v>90</v>
      </c>
      <c r="B96" s="10">
        <v>14000.28</v>
      </c>
      <c r="C96" s="10"/>
      <c r="D96" s="13"/>
      <c r="E96" s="10">
        <v>12134.47</v>
      </c>
      <c r="F96" s="10">
        <v>86.67</v>
      </c>
      <c r="G96" s="26"/>
    </row>
    <row r="97" spans="1:9" ht="25.5">
      <c r="A97" s="21" t="s">
        <v>91</v>
      </c>
      <c r="B97" s="27"/>
      <c r="C97" s="10">
        <v>1000</v>
      </c>
      <c r="D97" s="13">
        <v>2000</v>
      </c>
      <c r="E97" s="10">
        <v>1000</v>
      </c>
      <c r="F97" s="27"/>
      <c r="G97" s="26">
        <f t="shared" si="1"/>
        <v>50</v>
      </c>
    </row>
    <row r="98" spans="1:9" ht="12.75">
      <c r="A98" s="21" t="s">
        <v>92</v>
      </c>
      <c r="B98" s="27"/>
      <c r="C98" s="10"/>
      <c r="D98" s="13"/>
      <c r="E98" s="10">
        <v>1000</v>
      </c>
      <c r="F98" s="27"/>
      <c r="G98" s="26"/>
    </row>
    <row r="99" spans="1:9" ht="12.75">
      <c r="A99" s="22" t="s">
        <v>93</v>
      </c>
      <c r="B99" s="27"/>
      <c r="C99" s="10"/>
      <c r="D99" s="13"/>
      <c r="E99" s="27"/>
      <c r="F99" s="27"/>
      <c r="G99" s="26"/>
    </row>
    <row r="100" spans="1:9" ht="12.75">
      <c r="A100" s="22" t="s">
        <v>94</v>
      </c>
      <c r="B100" s="27"/>
      <c r="C100" s="27"/>
      <c r="D100" s="13"/>
      <c r="E100" s="10">
        <v>1000</v>
      </c>
      <c r="F100" s="27"/>
      <c r="G100" s="26"/>
    </row>
    <row r="101" spans="1:9" ht="12.75">
      <c r="A101" s="16" t="s">
        <v>95</v>
      </c>
      <c r="B101" s="32">
        <v>73944.289999999994</v>
      </c>
      <c r="C101" s="32">
        <v>3005219</v>
      </c>
      <c r="D101" s="33">
        <f>D105+D116+D102</f>
        <v>3809077.5</v>
      </c>
      <c r="E101" s="32">
        <v>288431.62</v>
      </c>
      <c r="F101" s="32">
        <v>390.07</v>
      </c>
      <c r="G101" s="34">
        <f t="shared" si="1"/>
        <v>7.5722171575663655</v>
      </c>
      <c r="I101" s="9"/>
    </row>
    <row r="102" spans="1:9" ht="25.5">
      <c r="A102" s="21" t="s">
        <v>96</v>
      </c>
      <c r="B102" s="10">
        <v>1426.36</v>
      </c>
      <c r="C102" s="10">
        <v>10000</v>
      </c>
      <c r="D102" s="13">
        <v>10000</v>
      </c>
      <c r="E102" s="10">
        <v>2071</v>
      </c>
      <c r="F102" s="10">
        <v>145.19</v>
      </c>
      <c r="G102" s="26">
        <f t="shared" si="1"/>
        <v>20.71</v>
      </c>
    </row>
    <row r="103" spans="1:9" ht="12.75">
      <c r="A103" s="21" t="s">
        <v>97</v>
      </c>
      <c r="B103" s="10">
        <v>1426.36</v>
      </c>
      <c r="C103" s="10"/>
      <c r="D103" s="13"/>
      <c r="E103" s="10">
        <v>2071</v>
      </c>
      <c r="F103" s="10">
        <v>145.19</v>
      </c>
      <c r="G103" s="26"/>
    </row>
    <row r="104" spans="1:9" ht="12.75">
      <c r="A104" s="22" t="s">
        <v>98</v>
      </c>
      <c r="B104" s="10">
        <v>1426.36</v>
      </c>
      <c r="C104" s="10"/>
      <c r="D104" s="13"/>
      <c r="E104" s="10">
        <v>2071</v>
      </c>
      <c r="F104" s="10">
        <v>145.19</v>
      </c>
      <c r="G104" s="26"/>
    </row>
    <row r="105" spans="1:9" ht="25.5">
      <c r="A105" s="21" t="s">
        <v>99</v>
      </c>
      <c r="B105" s="10">
        <v>43097.93</v>
      </c>
      <c r="C105" s="10">
        <v>404519</v>
      </c>
      <c r="D105" s="13">
        <v>689377.5</v>
      </c>
      <c r="E105" s="10">
        <v>160443.12</v>
      </c>
      <c r="F105" s="10">
        <v>372.28</v>
      </c>
      <c r="G105" s="26">
        <f t="shared" si="1"/>
        <v>23.2736229424372</v>
      </c>
    </row>
    <row r="106" spans="1:9" ht="12.75">
      <c r="A106" s="21" t="s">
        <v>100</v>
      </c>
      <c r="B106" s="10">
        <v>43097.93</v>
      </c>
      <c r="C106" s="10"/>
      <c r="D106" s="13"/>
      <c r="E106" s="10">
        <v>123132.13</v>
      </c>
      <c r="F106" s="10">
        <v>285.7</v>
      </c>
      <c r="G106" s="26"/>
    </row>
    <row r="107" spans="1:9" ht="12.75">
      <c r="A107" s="22" t="s">
        <v>101</v>
      </c>
      <c r="B107" s="10">
        <v>5665.35</v>
      </c>
      <c r="C107" s="10"/>
      <c r="D107" s="13"/>
      <c r="E107" s="10">
        <v>51377.120000000003</v>
      </c>
      <c r="F107" s="10">
        <v>906.87</v>
      </c>
      <c r="G107" s="26"/>
    </row>
    <row r="108" spans="1:9" ht="12.75">
      <c r="A108" s="22" t="s">
        <v>102</v>
      </c>
      <c r="B108" s="10">
        <v>4073.09</v>
      </c>
      <c r="C108" s="10"/>
      <c r="D108" s="13"/>
      <c r="E108" s="10">
        <v>771</v>
      </c>
      <c r="F108" s="10">
        <v>18.93</v>
      </c>
      <c r="G108" s="26"/>
    </row>
    <row r="109" spans="1:9" ht="12.75">
      <c r="A109" s="22" t="s">
        <v>103</v>
      </c>
      <c r="B109" s="27"/>
      <c r="C109" s="10"/>
      <c r="D109" s="13"/>
      <c r="E109" s="27"/>
      <c r="F109" s="27"/>
      <c r="G109" s="26"/>
    </row>
    <row r="110" spans="1:9" ht="12.75">
      <c r="A110" s="22" t="s">
        <v>104</v>
      </c>
      <c r="B110" s="10">
        <v>21528.400000000001</v>
      </c>
      <c r="C110" s="10"/>
      <c r="D110" s="13"/>
      <c r="E110" s="10">
        <v>44372.67</v>
      </c>
      <c r="F110" s="10">
        <v>206.11</v>
      </c>
      <c r="G110" s="26"/>
    </row>
    <row r="111" spans="1:9" ht="25.5">
      <c r="A111" s="22" t="s">
        <v>105</v>
      </c>
      <c r="B111" s="10">
        <v>11831.09</v>
      </c>
      <c r="C111" s="10"/>
      <c r="D111" s="13"/>
      <c r="E111" s="10">
        <v>26611.34</v>
      </c>
      <c r="F111" s="10">
        <v>224.93</v>
      </c>
      <c r="G111" s="26"/>
    </row>
    <row r="112" spans="1:9" ht="12.75">
      <c r="A112" s="21" t="s">
        <v>106</v>
      </c>
      <c r="B112" s="27"/>
      <c r="C112" s="10"/>
      <c r="D112" s="13"/>
      <c r="E112" s="10">
        <v>34935.99</v>
      </c>
      <c r="F112" s="27"/>
      <c r="G112" s="26"/>
    </row>
    <row r="113" spans="1:9" ht="12.75">
      <c r="A113" s="22" t="s">
        <v>107</v>
      </c>
      <c r="B113" s="27"/>
      <c r="C113" s="10"/>
      <c r="D113" s="13"/>
      <c r="E113" s="10">
        <v>34935.99</v>
      </c>
      <c r="F113" s="27"/>
      <c r="G113" s="26"/>
    </row>
    <row r="114" spans="1:9" ht="12.75">
      <c r="A114" s="21" t="s">
        <v>108</v>
      </c>
      <c r="B114" s="27"/>
      <c r="C114" s="10"/>
      <c r="D114" s="13"/>
      <c r="E114" s="10">
        <v>2375</v>
      </c>
      <c r="F114" s="27"/>
      <c r="G114" s="26"/>
    </row>
    <row r="115" spans="1:9" ht="12.75">
      <c r="A115" s="22" t="s">
        <v>109</v>
      </c>
      <c r="B115" s="27"/>
      <c r="C115" s="10"/>
      <c r="D115" s="13"/>
      <c r="E115" s="10">
        <v>2375</v>
      </c>
      <c r="F115" s="27"/>
      <c r="G115" s="26"/>
    </row>
    <row r="116" spans="1:9" ht="25.5">
      <c r="A116" s="21" t="s">
        <v>110</v>
      </c>
      <c r="B116" s="10">
        <v>29420</v>
      </c>
      <c r="C116" s="10">
        <v>2590700</v>
      </c>
      <c r="D116" s="13">
        <v>3109700</v>
      </c>
      <c r="E116" s="10">
        <v>125917.5</v>
      </c>
      <c r="F116" s="10">
        <v>428</v>
      </c>
      <c r="G116" s="26">
        <f t="shared" si="1"/>
        <v>4.0491848088240019</v>
      </c>
    </row>
    <row r="117" spans="1:9" ht="12.75">
      <c r="A117" s="21" t="s">
        <v>111</v>
      </c>
      <c r="B117" s="27"/>
      <c r="C117" s="10"/>
      <c r="D117" s="13"/>
      <c r="E117" s="10">
        <v>35217.5</v>
      </c>
      <c r="F117" s="27"/>
      <c r="G117" s="26"/>
    </row>
    <row r="118" spans="1:9" ht="25.5">
      <c r="A118" s="22" t="s">
        <v>112</v>
      </c>
      <c r="B118" s="27"/>
      <c r="C118" s="10"/>
      <c r="D118" s="13"/>
      <c r="E118" s="10">
        <v>35217.5</v>
      </c>
      <c r="F118" s="27"/>
      <c r="G118" s="26"/>
    </row>
    <row r="119" spans="1:9" ht="12.75">
      <c r="A119" s="21" t="s">
        <v>113</v>
      </c>
      <c r="B119" s="10">
        <v>29420</v>
      </c>
      <c r="C119" s="10"/>
      <c r="D119" s="13"/>
      <c r="E119" s="10">
        <v>90700</v>
      </c>
      <c r="F119" s="10">
        <v>308.29000000000002</v>
      </c>
      <c r="G119" s="26"/>
    </row>
    <row r="120" spans="1:9" ht="25.5">
      <c r="A120" s="22" t="s">
        <v>114</v>
      </c>
      <c r="B120" s="10">
        <v>29420</v>
      </c>
      <c r="C120" s="10"/>
      <c r="D120" s="13"/>
      <c r="E120" s="10">
        <v>90700</v>
      </c>
      <c r="F120" s="10">
        <v>308.29000000000002</v>
      </c>
      <c r="G120" s="26"/>
      <c r="I120" s="9"/>
    </row>
    <row r="121" spans="1:9" ht="24.95" customHeight="1" thickBot="1">
      <c r="A121" s="23" t="s">
        <v>115</v>
      </c>
      <c r="B121" s="24">
        <v>6342208.9000000004</v>
      </c>
      <c r="C121" s="24">
        <v>19882869.559999999</v>
      </c>
      <c r="D121" s="24">
        <f>D43+D101</f>
        <v>20980348.84</v>
      </c>
      <c r="E121" s="24">
        <v>9082236.6099999994</v>
      </c>
      <c r="F121" s="24">
        <v>143.19999999999999</v>
      </c>
      <c r="G121" s="31">
        <f t="shared" si="1"/>
        <v>43.289254526999557</v>
      </c>
      <c r="I121" s="9"/>
    </row>
    <row r="123" spans="1:9">
      <c r="E123" s="1" t="s">
        <v>126</v>
      </c>
    </row>
    <row r="124" spans="1:9">
      <c r="E124" s="1" t="s">
        <v>127</v>
      </c>
    </row>
    <row r="126" spans="1:9">
      <c r="E126" s="1" t="s">
        <v>128</v>
      </c>
    </row>
  </sheetData>
  <pageMargins left="0.75" right="0.75" top="1" bottom="1" header="0.5" footer="0.5"/>
  <pageSetup paperSize="9" scale="85" orientation="landscape" r:id="rId1"/>
  <headerFooter>
    <oddFooter>Stranica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Cristina Radioni-Samsa</dc:creator>
  <cp:lastModifiedBy>csamsa</cp:lastModifiedBy>
  <cp:lastPrinted>2025-07-18T09:06:35Z</cp:lastPrinted>
  <dcterms:created xsi:type="dcterms:W3CDTF">2025-07-14T12:30:06Z</dcterms:created>
  <dcterms:modified xsi:type="dcterms:W3CDTF">2025-07-18T09:08:25Z</dcterms:modified>
</cp:coreProperties>
</file>